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<sst xmlns="http://schemas.openxmlformats.org/spreadsheetml/2006/main" count="162" uniqueCount="125">
  <si>
    <t>TRAITEMENT DES VIDÉO-SURVEILLANCES</t>
  </si>
  <si>
    <t>N</t>
  </si>
  <si>
    <t>Rubrique</t>
  </si>
  <si>
    <t>Disponible</t>
  </si>
  <si>
    <t>Note</t>
  </si>
  <si>
    <t>Note reservée</t>
  </si>
  <si>
    <t xml:space="preserve">Observations </t>
  </si>
  <si>
    <t xml:space="preserve">  IDENTITE DU RESPONSABLE DE TRAITEMENT</t>
  </si>
  <si>
    <t>1-1</t>
  </si>
  <si>
    <r>
      <rPr>
        <b/>
        <sz val="10"/>
        <color indexed="8"/>
        <rFont val="Palatino Linotype"/>
        <family val="1"/>
      </rPr>
      <t>Identité du déclarant</t>
    </r>
  </si>
  <si>
    <t>RCCM / IFU/ CIP</t>
  </si>
  <si>
    <t>1-2</t>
  </si>
  <si>
    <t>Personne à contacter par l’APDP en cas de besoin  (DPO)</t>
  </si>
  <si>
    <t>Total 1</t>
  </si>
  <si>
    <t xml:space="preserve">2- </t>
  </si>
  <si>
    <t xml:space="preserve">  FINALITES DU SYSTÈME</t>
  </si>
  <si>
    <t>Non</t>
  </si>
  <si>
    <t>Finalités</t>
  </si>
  <si>
    <t xml:space="preserve">Base Juridique du traitement </t>
  </si>
  <si>
    <t>Total 2</t>
  </si>
  <si>
    <t>3-</t>
  </si>
  <si>
    <t>Lieu d’installation du système de vidéosurveillance</t>
  </si>
  <si>
    <t>Public</t>
  </si>
  <si>
    <t>Privé</t>
  </si>
  <si>
    <t>Emplacement des caméras</t>
  </si>
  <si>
    <t>Plan d’installation des caméras</t>
  </si>
  <si>
    <t>Nombre</t>
  </si>
  <si>
    <t>Total 3</t>
  </si>
  <si>
    <t>4-</t>
  </si>
  <si>
    <t>Spécifications techniques du système installé</t>
  </si>
  <si>
    <t>4-1</t>
  </si>
  <si>
    <t xml:space="preserve">Date de mise en œuvre du système : </t>
  </si>
  <si>
    <t>4-2</t>
  </si>
  <si>
    <t xml:space="preserve">Visualisation des images en temps réel  </t>
  </si>
  <si>
    <t>4-3</t>
  </si>
  <si>
    <t>Prise de son </t>
  </si>
  <si>
    <t>4-4</t>
  </si>
  <si>
    <t>Enregistrement</t>
  </si>
  <si>
    <t>4-5</t>
  </si>
  <si>
    <t>Support de l’enregistreur</t>
  </si>
  <si>
    <t>4-6</t>
  </si>
  <si>
    <t>Nature de la camera</t>
  </si>
  <si>
    <t>4-7</t>
  </si>
  <si>
    <t xml:space="preserve">Liaison et Réseau </t>
  </si>
  <si>
    <t>4-8</t>
  </si>
  <si>
    <t>Résolution du capteur</t>
  </si>
  <si>
    <t>Utilisation de systèmes experts</t>
  </si>
  <si>
    <t>(Ex : Détection d’objets, Reconnaissance faciale, Lecture automatisée des plaques d’immatriculation, etc.)</t>
  </si>
  <si>
    <t>4-9</t>
  </si>
  <si>
    <t>Accès aux images à distance</t>
  </si>
  <si>
    <t>4-10</t>
  </si>
  <si>
    <t>Durée de conservation des images</t>
  </si>
  <si>
    <t>Total 4</t>
  </si>
  <si>
    <t>5-</t>
  </si>
  <si>
    <t xml:space="preserve">  DONNÉES COLLECTÉES ET TRAITÉES</t>
  </si>
  <si>
    <t>Image physique</t>
  </si>
  <si>
    <t>Image thermique</t>
  </si>
  <si>
    <t>Son</t>
  </si>
  <si>
    <t>Localisation</t>
  </si>
  <si>
    <t xml:space="preserve">Date </t>
  </si>
  <si>
    <t>Heure</t>
  </si>
  <si>
    <t>Total 5</t>
  </si>
  <si>
    <t>6-</t>
  </si>
  <si>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Palatino Linotype"/>
        <family val="1"/>
      </rPr>
      <t>TRANSFERT DES DONNEES VERS UN PAYS TIERS</t>
    </r>
  </si>
  <si>
    <r>
      <rPr>
        <b/>
        <sz val="10"/>
        <color indexed="8"/>
        <rFont val="Palatino Linotype"/>
        <family val="1"/>
      </rPr>
      <t>Identité du destinataire des données</t>
    </r>
  </si>
  <si>
    <r>
      <rPr>
        <b/>
        <sz val="10"/>
        <color indexed="8"/>
        <rFont val="Palatino Linotype"/>
        <family val="1"/>
      </rPr>
      <t>Type de destinataire (Veuillez préciser la nature du lien juridique qui le relie au responsable de traitement)</t>
    </r>
  </si>
  <si>
    <t>Finalité du transfert à l’étranger envisagé</t>
  </si>
  <si>
    <t>Veuillez préciser la nature des traitements opérés par le destinataire des données</t>
  </si>
  <si>
    <t>Veuillez indiquer s’il existe un fondement juridique au transfert</t>
  </si>
  <si>
    <t>Total 6</t>
  </si>
  <si>
    <t>7-</t>
  </si>
  <si>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Palatino Linotype"/>
        <family val="1"/>
      </rPr>
      <t>SOUS-TRAITANCE</t>
    </r>
  </si>
  <si>
    <t>Consignation sur support (Contrat de confidentialité)</t>
  </si>
  <si>
    <t>Accessibilité au sous traitant</t>
  </si>
  <si>
    <t>Total 7</t>
  </si>
  <si>
    <t>8-</t>
  </si>
  <si>
    <r>
      <rPr>
        <sz val="10"/>
        <color indexed="11"/>
        <rFont val="Arial"/>
        <family val="2"/>
      </rPr>
      <t xml:space="preserve"> </t>
    </r>
    <r>
      <rPr>
        <b/>
        <sz val="10"/>
        <color indexed="11"/>
        <rFont val="Palatino Linotype"/>
        <family val="1"/>
      </rPr>
      <t>INTERCONNEXION</t>
    </r>
  </si>
  <si>
    <t>Total 8</t>
  </si>
  <si>
    <t>10-</t>
  </si>
  <si>
    <t xml:space="preserve">SECURITE DES TRAITEMENTS ET DES DONNEES </t>
  </si>
  <si>
    <t>10-1</t>
  </si>
  <si>
    <t>Personnes habilitées à y accéder</t>
  </si>
  <si>
    <t>10-2</t>
  </si>
  <si>
    <r>
      <rPr>
        <b/>
        <sz val="10"/>
        <color indexed="8"/>
        <rFont val="Palatino Linotype"/>
        <family val="1"/>
      </rPr>
      <t xml:space="preserve">Accès physique (Veuillez préciser les mesures prises pour contrôler l’accès au poste central de surveillance) </t>
    </r>
    <r>
      <rPr>
        <sz val="10"/>
        <color indexed="8"/>
        <rFont val="Palatino Linotype"/>
        <family val="1"/>
      </rPr>
      <t>(Ex : Code d’accès, Local surveillé, Local fermé à clé, Registre des entrées et sorties, etc.)</t>
    </r>
  </si>
  <si>
    <t>10-3</t>
  </si>
  <si>
    <t>Accès logique (Veuillez préciser les mesures de sécurité prises pour la sauvegarde et la protection des enregistrements)</t>
  </si>
  <si>
    <t>10-4</t>
  </si>
  <si>
    <t>Quelles sont les mesures prises pour la suppression des enregistrements ?</t>
  </si>
  <si>
    <t>10-5</t>
  </si>
  <si>
    <t>Les personnes habilitées à accéder aux données sont-elles informées ou sensibilisées sur le respect de la vie privée et sur la politique de sécurité mise en place ?</t>
  </si>
  <si>
    <t>10-9</t>
  </si>
  <si>
    <t>Garanties de protection des données</t>
  </si>
  <si>
    <t>Total 10</t>
  </si>
  <si>
    <t>11-</t>
  </si>
  <si>
    <t>DROITS DES PERSONNES FILMEES</t>
  </si>
  <si>
    <t>11-1</t>
  </si>
  <si>
    <t>Modalités d’information du public</t>
  </si>
  <si>
    <t>11-1-1</t>
  </si>
  <si>
    <t xml:space="preserve">Veuillez indiquer ci-après le nombre d’affiches ou de panneaux d’information </t>
  </si>
  <si>
    <t>11-1-2</t>
  </si>
  <si>
    <t>Précisez la (ou les) localisation(s) de l’affichage </t>
  </si>
  <si>
    <t>11-1-3</t>
  </si>
  <si>
    <t>Pour les systèmes de vidéosurveillance installés dans un milieu professionnel, veuillez préciser les autres modalités d’information des personnes concernées </t>
  </si>
  <si>
    <t>11-2</t>
  </si>
  <si>
    <t>Exercice du droit d’accès</t>
  </si>
  <si>
    <t>11-2-1</t>
  </si>
  <si>
    <t>Veuillez indiquer le service (ou la personne) auprès duquel s’exerce le droit d’accès </t>
  </si>
  <si>
    <t>11-2-2</t>
  </si>
  <si>
    <t xml:space="preserve">Veuillez préciser le délai de communication des informations en cas d’exercice du droit d’accès (ex : immédiat, 2 jours, une semaine, 15 jours, etc.): </t>
  </si>
  <si>
    <t>Total 11</t>
  </si>
  <si>
    <t>12-</t>
  </si>
  <si>
    <t>ENGAGEMENT DU RESPONSABLE DU TRAITEMENT</t>
  </si>
  <si>
    <t>Total 12</t>
  </si>
  <si>
    <t>Total Général</t>
  </si>
  <si>
    <t xml:space="preserve">DOCUMENTATION PRODUITE </t>
  </si>
  <si>
    <t>Délai de conservation</t>
  </si>
  <si>
    <t>Taux de Conformiter</t>
  </si>
  <si>
    <t>Autres</t>
  </si>
  <si>
    <t>RCCM/NIP</t>
  </si>
  <si>
    <t>Politique de confidentialité</t>
  </si>
  <si>
    <t>Politique de sécurité</t>
  </si>
  <si>
    <t>AIPD</t>
  </si>
  <si>
    <t>Vérification du remplissage du formulaire de déclaration</t>
  </si>
  <si>
    <t xml:space="preserve">  CARACTERISTIQUES ET FONCTIONNALITÉS DU SYSTEME</t>
  </si>
  <si>
    <t xml:space="preserve">  LOCALISATION DU SYSTÈME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</si>
</sst>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"/>
    <numFmt numFmtId="165" formatCode="d\.m"/>
  </numFmts>
  <fonts count="4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1"/>
      <name val="Palatino Linotype"/>
      <family val="1"/>
    </font>
    <font>
      <b/>
      <sz val="10"/>
      <color indexed="8"/>
      <name val="Palatino Linotype"/>
      <family val="1"/>
    </font>
    <font>
      <b/>
      <sz val="10"/>
      <color indexed="8"/>
      <name val="Calibri"/>
      <family val="2"/>
    </font>
    <font>
      <sz val="10"/>
      <color indexed="8"/>
      <name val="Palatino Linotype"/>
      <family val="1"/>
    </font>
    <font>
      <sz val="10"/>
      <color indexed="11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13"/>
      <name val="Helvetica Neue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1"/>
      <name val="Helvetica Neue"/>
      <family val="2"/>
    </font>
    <font>
      <sz val="11"/>
      <color indexed="53"/>
      <name val="Helvetica Neue"/>
      <family val="2"/>
    </font>
    <font>
      <i/>
      <sz val="11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indexed="11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FF0000"/>
      <name val="Helvetica Neue"/>
      <family val="2"/>
    </font>
    <font>
      <b/>
      <sz val="11"/>
      <color rgb="FFFA7D00"/>
      <name val="Helvetica Neue"/>
      <family val="2"/>
    </font>
    <font>
      <sz val="11"/>
      <color rgb="FFFA7D00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sz val="11"/>
      <color rgb="FF006100"/>
      <name val="Helvetica Neue"/>
      <family val="2"/>
    </font>
    <font>
      <b/>
      <sz val="11"/>
      <color rgb="FF3F3F3F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4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11"/>
      </bottom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justify" vertical="center"/>
    </xf>
    <xf numFmtId="0" fontId="6" fillId="35" borderId="10" xfId="0" applyFont="1" applyFill="1" applyBorder="1" applyAlignment="1">
      <alignment horizontal="justify" vertical="center"/>
    </xf>
    <xf numFmtId="0" fontId="7" fillId="33" borderId="16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 vertical="center"/>
    </xf>
    <xf numFmtId="0" fontId="7" fillId="33" borderId="28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 wrapText="1" indent="2"/>
    </xf>
    <xf numFmtId="0" fontId="2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justify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 vertical="center"/>
    </xf>
    <xf numFmtId="49" fontId="2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0" fontId="2" fillId="20" borderId="10" xfId="0" applyNumberFormat="1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vertical="center" wrapText="1"/>
    </xf>
    <xf numFmtId="9" fontId="6" fillId="17" borderId="3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justify" vertical="center"/>
    </xf>
    <xf numFmtId="49" fontId="6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5" fillId="35" borderId="34" xfId="0" applyNumberFormat="1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CD90"/>
      <rgbColor rgb="007F7F7F"/>
      <rgbColor rgb="00FFFFFF"/>
      <rgbColor rgb="00FFF2CB"/>
      <rgbColor rgb="00A7A7A7"/>
      <rgbColor rgb="00AAAAAA"/>
      <rgbColor rgb="00D3D3D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hèm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showGridLines="0" tabSelected="1" zoomScalePageLayoutView="0" workbookViewId="0" topLeftCell="A1">
      <selection activeCell="A46" sqref="A46:IV46"/>
    </sheetView>
  </sheetViews>
  <sheetFormatPr defaultColWidth="10.8515625" defaultRowHeight="14.25" customHeight="1"/>
  <cols>
    <col min="1" max="1" width="23.28125" style="1" customWidth="1"/>
    <col min="2" max="2" width="6.28125" style="1" customWidth="1"/>
    <col min="3" max="3" width="6.7109375" style="1" customWidth="1"/>
    <col min="4" max="4" width="42.28125" style="1" customWidth="1"/>
    <col min="5" max="5" width="18.8515625" style="1" customWidth="1"/>
    <col min="6" max="6" width="9.28125" style="1" customWidth="1"/>
    <col min="7" max="7" width="12.7109375" style="1" customWidth="1"/>
    <col min="8" max="8" width="44.140625" style="1" customWidth="1"/>
    <col min="9" max="9" width="10.8515625" style="1" customWidth="1"/>
    <col min="10" max="16384" width="10.8515625" style="1" customWidth="1"/>
  </cols>
  <sheetData>
    <row r="1" spans="1:8" ht="24" customHeight="1">
      <c r="A1" s="119" t="s">
        <v>122</v>
      </c>
      <c r="B1" s="103"/>
      <c r="C1" s="114"/>
      <c r="D1" s="115"/>
      <c r="E1" s="116"/>
      <c r="F1" s="116"/>
      <c r="G1" s="117"/>
      <c r="H1" s="118"/>
    </row>
    <row r="2" spans="1:8" ht="24" customHeight="1">
      <c r="A2" s="113" t="s">
        <v>0</v>
      </c>
      <c r="B2" s="103"/>
      <c r="C2" s="114"/>
      <c r="D2" s="115"/>
      <c r="E2" s="116"/>
      <c r="F2" s="116"/>
      <c r="G2" s="117"/>
      <c r="H2" s="118"/>
    </row>
    <row r="3" spans="1:8" ht="15" customHeight="1">
      <c r="A3" s="120"/>
      <c r="B3" s="103"/>
      <c r="C3" s="103"/>
      <c r="D3" s="98"/>
      <c r="E3" s="121"/>
      <c r="F3" s="121"/>
      <c r="G3" s="121"/>
      <c r="H3" s="122"/>
    </row>
    <row r="4" spans="1:5" ht="27" customHeight="1">
      <c r="A4" s="10"/>
      <c r="B4" s="11"/>
      <c r="C4" s="12"/>
      <c r="D4" s="12"/>
      <c r="E4" s="12"/>
    </row>
    <row r="5" spans="1:5" ht="15" customHeight="1">
      <c r="A5" s="13"/>
      <c r="B5" s="11"/>
      <c r="C5" s="14"/>
      <c r="D5" s="14"/>
      <c r="E5" s="14"/>
    </row>
    <row r="6" spans="1:8" ht="15" customHeight="1">
      <c r="A6" s="120"/>
      <c r="B6" s="103"/>
      <c r="C6" s="103"/>
      <c r="D6" s="98"/>
      <c r="E6" s="123"/>
      <c r="F6" s="123"/>
      <c r="G6" s="123"/>
      <c r="H6" s="124"/>
    </row>
    <row r="7" spans="1:8" ht="26.25" customHeight="1">
      <c r="A7" s="15" t="s">
        <v>1</v>
      </c>
      <c r="B7" s="16"/>
      <c r="C7" s="16"/>
      <c r="D7" s="17" t="s">
        <v>2</v>
      </c>
      <c r="E7" s="15" t="s">
        <v>3</v>
      </c>
      <c r="F7" s="15" t="s">
        <v>4</v>
      </c>
      <c r="G7" s="15" t="s">
        <v>5</v>
      </c>
      <c r="H7" s="15" t="s">
        <v>6</v>
      </c>
    </row>
    <row r="8" spans="1:8" ht="15" customHeight="1">
      <c r="A8" s="8"/>
      <c r="B8" s="8"/>
      <c r="C8" s="8"/>
      <c r="D8" s="125"/>
      <c r="E8" s="126"/>
      <c r="F8" s="126"/>
      <c r="G8" s="127"/>
      <c r="H8" s="18"/>
    </row>
    <row r="9" spans="1:8" ht="15.75" customHeight="1">
      <c r="A9" s="19">
        <v>1</v>
      </c>
      <c r="B9" s="111" t="s">
        <v>7</v>
      </c>
      <c r="C9" s="103"/>
      <c r="D9" s="98"/>
      <c r="E9" s="20"/>
      <c r="F9" s="20"/>
      <c r="G9" s="20"/>
      <c r="H9" s="21"/>
    </row>
    <row r="10" spans="1:8" ht="15.75" customHeight="1">
      <c r="A10" s="22"/>
      <c r="B10" s="23"/>
      <c r="C10" s="23"/>
      <c r="D10" s="24"/>
      <c r="E10" s="25"/>
      <c r="F10" s="20"/>
      <c r="G10" s="20"/>
      <c r="H10" s="20"/>
    </row>
    <row r="11" spans="1:8" ht="15.75" customHeight="1">
      <c r="A11" s="26"/>
      <c r="B11" s="23" t="s">
        <v>8</v>
      </c>
      <c r="C11" s="99" t="s">
        <v>9</v>
      </c>
      <c r="D11" s="98"/>
      <c r="E11" s="25"/>
      <c r="F11" s="20"/>
      <c r="G11" s="20"/>
      <c r="H11" s="20"/>
    </row>
    <row r="12" spans="1:8" ht="15.75" customHeight="1">
      <c r="A12" s="26"/>
      <c r="B12" s="23"/>
      <c r="C12" s="23"/>
      <c r="D12" s="27" t="s">
        <v>10</v>
      </c>
      <c r="E12" s="25" t="s">
        <v>16</v>
      </c>
      <c r="F12" s="28">
        <f>IF(E12="Oui",3,0)</f>
        <v>0</v>
      </c>
      <c r="G12" s="79">
        <v>3</v>
      </c>
      <c r="H12" s="20"/>
    </row>
    <row r="13" spans="1:8" ht="15.75" customHeight="1">
      <c r="A13" s="26"/>
      <c r="B13" s="23"/>
      <c r="C13" s="23"/>
      <c r="D13" s="29"/>
      <c r="E13" s="25"/>
      <c r="F13" s="28"/>
      <c r="G13" s="20"/>
      <c r="H13" s="20"/>
    </row>
    <row r="14" spans="1:8" ht="30" customHeight="1">
      <c r="A14" s="26"/>
      <c r="B14" s="23" t="s">
        <v>11</v>
      </c>
      <c r="C14" s="99" t="s">
        <v>12</v>
      </c>
      <c r="D14" s="98"/>
      <c r="E14" s="37" t="s">
        <v>16</v>
      </c>
      <c r="F14" s="81">
        <f>IF(E14="Oui",2,0)</f>
        <v>0</v>
      </c>
      <c r="G14" s="82">
        <v>2</v>
      </c>
      <c r="H14" s="20"/>
    </row>
    <row r="15" spans="1:8" ht="12.75" customHeight="1">
      <c r="A15" s="26"/>
      <c r="B15" s="23"/>
      <c r="C15" s="23"/>
      <c r="D15" s="24"/>
      <c r="E15" s="25"/>
      <c r="F15" s="28"/>
      <c r="G15" s="20"/>
      <c r="H15" s="20"/>
    </row>
    <row r="16" spans="1:8" ht="12.75" customHeight="1">
      <c r="A16" s="30"/>
      <c r="B16" s="85"/>
      <c r="C16" s="85"/>
      <c r="D16" s="86" t="s">
        <v>13</v>
      </c>
      <c r="E16" s="87"/>
      <c r="F16" s="88">
        <f>SUM(F11:F14)</f>
        <v>0</v>
      </c>
      <c r="G16" s="88">
        <f>SUM(G11:G14)</f>
        <v>5</v>
      </c>
      <c r="H16" s="88">
        <f>SUM(H11:H14)</f>
        <v>0</v>
      </c>
    </row>
    <row r="17" spans="1:8" ht="12.75" customHeight="1">
      <c r="A17" s="8"/>
      <c r="B17" s="8"/>
      <c r="C17" s="8"/>
      <c r="D17" s="125"/>
      <c r="E17" s="126"/>
      <c r="F17" s="126"/>
      <c r="G17" s="127"/>
      <c r="H17" s="18"/>
    </row>
    <row r="18" spans="1:8" ht="15.75" customHeight="1">
      <c r="A18" s="23" t="s">
        <v>14</v>
      </c>
      <c r="B18" s="111" t="s">
        <v>15</v>
      </c>
      <c r="C18" s="103"/>
      <c r="D18" s="98"/>
      <c r="E18" s="25"/>
      <c r="F18" s="28"/>
      <c r="G18" s="31"/>
      <c r="H18" s="32"/>
    </row>
    <row r="19" spans="1:8" ht="18.75" customHeight="1">
      <c r="A19" s="33"/>
      <c r="B19" s="8"/>
      <c r="C19" s="129"/>
      <c r="D19" s="98"/>
      <c r="E19" s="25"/>
      <c r="F19" s="20"/>
      <c r="G19" s="34"/>
      <c r="H19" s="34"/>
    </row>
    <row r="20" spans="1:8" ht="18.75" customHeight="1">
      <c r="A20" s="35"/>
      <c r="B20" s="36">
        <v>44198</v>
      </c>
      <c r="C20" s="104" t="s">
        <v>17</v>
      </c>
      <c r="D20" s="98"/>
      <c r="E20" s="25" t="s">
        <v>16</v>
      </c>
      <c r="F20" s="20">
        <f>IF(E20="Oui",3,0)</f>
        <v>0</v>
      </c>
      <c r="G20" s="34">
        <v>3</v>
      </c>
      <c r="H20" s="20"/>
    </row>
    <row r="21" spans="1:8" ht="18.75" customHeight="1">
      <c r="A21" s="35"/>
      <c r="B21" s="36">
        <v>44229</v>
      </c>
      <c r="C21" s="104" t="s">
        <v>18</v>
      </c>
      <c r="D21" s="98"/>
      <c r="E21" s="25" t="s">
        <v>16</v>
      </c>
      <c r="F21" s="20">
        <f>IF(E21="Oui",1,0)</f>
        <v>0</v>
      </c>
      <c r="G21" s="34">
        <v>1</v>
      </c>
      <c r="H21" s="20"/>
    </row>
    <row r="22" spans="1:8" ht="12.75" customHeight="1">
      <c r="A22" s="30"/>
      <c r="B22" s="85"/>
      <c r="C22" s="85"/>
      <c r="D22" s="86" t="s">
        <v>19</v>
      </c>
      <c r="E22" s="87"/>
      <c r="F22" s="88">
        <f>SUM(F20:F21)</f>
        <v>0</v>
      </c>
      <c r="G22" s="88">
        <f>SUM(G20:G21)</f>
        <v>4</v>
      </c>
      <c r="H22" s="88"/>
    </row>
    <row r="23" spans="1:8" ht="12.75" customHeight="1">
      <c r="A23" s="37"/>
      <c r="B23" s="2"/>
      <c r="C23" s="2"/>
      <c r="D23" s="9"/>
      <c r="E23" s="25"/>
      <c r="F23" s="38"/>
      <c r="G23" s="38"/>
      <c r="H23" s="25"/>
    </row>
    <row r="24" spans="1:8" ht="15.75" customHeight="1">
      <c r="A24" s="23" t="s">
        <v>20</v>
      </c>
      <c r="B24" s="111" t="s">
        <v>124</v>
      </c>
      <c r="C24" s="103"/>
      <c r="D24" s="98"/>
      <c r="E24" s="25"/>
      <c r="F24" s="20"/>
      <c r="G24" s="20"/>
      <c r="H24" s="21"/>
    </row>
    <row r="25" spans="1:8" ht="15.75" customHeight="1">
      <c r="A25" s="22"/>
      <c r="B25" s="8"/>
      <c r="C25" s="8"/>
      <c r="D25" s="24"/>
      <c r="E25" s="25"/>
      <c r="F25" s="20"/>
      <c r="G25" s="20"/>
      <c r="H25" s="20"/>
    </row>
    <row r="26" spans="1:8" ht="15.75" customHeight="1">
      <c r="A26" s="26"/>
      <c r="B26" s="36">
        <v>44199</v>
      </c>
      <c r="C26" s="99" t="s">
        <v>21</v>
      </c>
      <c r="D26" s="98"/>
      <c r="E26" s="25"/>
      <c r="F26" s="28"/>
      <c r="G26" s="28">
        <v>2</v>
      </c>
      <c r="H26" s="20"/>
    </row>
    <row r="27" spans="1:8" ht="15.75" customHeight="1">
      <c r="A27" s="26"/>
      <c r="B27" s="8"/>
      <c r="C27" s="39"/>
      <c r="D27" s="40" t="s">
        <v>22</v>
      </c>
      <c r="E27" s="25" t="s">
        <v>16</v>
      </c>
      <c r="F27" s="28">
        <f>IF(E28="Oui",0,IF(E27="Oui",2,0))</f>
        <v>0</v>
      </c>
      <c r="G27" s="20"/>
      <c r="H27" s="20"/>
    </row>
    <row r="28" spans="1:8" ht="15.75" customHeight="1">
      <c r="A28" s="26"/>
      <c r="B28" s="8"/>
      <c r="C28" s="39"/>
      <c r="D28" s="40" t="s">
        <v>23</v>
      </c>
      <c r="E28" s="25" t="s">
        <v>16</v>
      </c>
      <c r="F28" s="28">
        <f>IF(E27="Oui",0,IF(E28="Oui",2,0))</f>
        <v>0</v>
      </c>
      <c r="G28" s="20"/>
      <c r="H28" s="20"/>
    </row>
    <row r="29" spans="1:8" ht="15.75" customHeight="1">
      <c r="A29" s="26"/>
      <c r="B29" s="36">
        <v>44230</v>
      </c>
      <c r="C29" s="99" t="s">
        <v>24</v>
      </c>
      <c r="D29" s="98"/>
      <c r="E29" s="25"/>
      <c r="F29" s="28"/>
      <c r="G29" s="28"/>
      <c r="H29" s="20"/>
    </row>
    <row r="30" spans="1:8" ht="15.75" customHeight="1">
      <c r="A30" s="26"/>
      <c r="B30" s="8"/>
      <c r="C30" s="39"/>
      <c r="D30" s="95" t="s">
        <v>25</v>
      </c>
      <c r="E30" s="25" t="s">
        <v>16</v>
      </c>
      <c r="F30" s="28">
        <f>IF(E30="Oui",10,0)</f>
        <v>0</v>
      </c>
      <c r="G30" s="20">
        <v>10</v>
      </c>
      <c r="H30" s="20"/>
    </row>
    <row r="31" spans="1:8" ht="15.75" customHeight="1">
      <c r="A31" s="26"/>
      <c r="B31" s="8"/>
      <c r="C31" s="39"/>
      <c r="D31" s="41"/>
      <c r="E31" s="25"/>
      <c r="F31" s="28"/>
      <c r="G31" s="20"/>
      <c r="H31" s="20"/>
    </row>
    <row r="32" spans="1:8" ht="15.75" customHeight="1">
      <c r="A32" s="26"/>
      <c r="B32" s="42">
        <v>44258</v>
      </c>
      <c r="C32" s="128" t="s">
        <v>26</v>
      </c>
      <c r="D32" s="98"/>
      <c r="E32" s="25" t="s">
        <v>16</v>
      </c>
      <c r="F32" s="28">
        <f>IF(E32="Oui",2,0)</f>
        <v>0</v>
      </c>
      <c r="G32" s="20">
        <v>2</v>
      </c>
      <c r="H32" s="20"/>
    </row>
    <row r="33" spans="1:8" ht="15.75" customHeight="1">
      <c r="A33" s="26"/>
      <c r="B33" s="8"/>
      <c r="C33" s="39"/>
      <c r="D33" s="9"/>
      <c r="E33" s="20"/>
      <c r="F33" s="20"/>
      <c r="G33" s="20"/>
      <c r="H33" s="20"/>
    </row>
    <row r="34" spans="1:8" ht="26.25" customHeight="1">
      <c r="A34" s="30"/>
      <c r="B34" s="85"/>
      <c r="C34" s="85"/>
      <c r="D34" s="86" t="s">
        <v>27</v>
      </c>
      <c r="E34" s="87"/>
      <c r="F34" s="88">
        <f>SUM(F26:F32)</f>
        <v>0</v>
      </c>
      <c r="G34" s="88">
        <f>SUM(G26:G32)</f>
        <v>14</v>
      </c>
      <c r="H34" s="88">
        <f>SUM(H26:H29)</f>
        <v>0</v>
      </c>
    </row>
    <row r="35" spans="1:8" ht="12.75" customHeight="1">
      <c r="A35" s="8"/>
      <c r="B35" s="2"/>
      <c r="C35" s="2"/>
      <c r="D35" s="43"/>
      <c r="E35" s="45" t="s">
        <v>29</v>
      </c>
      <c r="F35" s="5"/>
      <c r="G35" s="6"/>
      <c r="H35" s="44"/>
    </row>
    <row r="36" spans="1:8" ht="27.75" customHeight="1">
      <c r="A36" s="23" t="s">
        <v>28</v>
      </c>
      <c r="B36" s="111" t="s">
        <v>123</v>
      </c>
      <c r="C36" s="103"/>
      <c r="D36" s="98"/>
      <c r="E36" s="25"/>
      <c r="F36" s="38"/>
      <c r="G36" s="38"/>
      <c r="H36" s="46"/>
    </row>
    <row r="37" spans="1:8" ht="15" customHeight="1">
      <c r="A37" s="47"/>
      <c r="B37" s="8"/>
      <c r="C37" s="8"/>
      <c r="D37" s="48"/>
      <c r="E37" s="25"/>
      <c r="F37" s="20"/>
      <c r="G37" s="20"/>
      <c r="H37" s="20"/>
    </row>
    <row r="38" spans="1:8" ht="15" customHeight="1">
      <c r="A38" s="49"/>
      <c r="B38" s="23" t="s">
        <v>30</v>
      </c>
      <c r="C38" s="97" t="s">
        <v>31</v>
      </c>
      <c r="D38" s="98"/>
      <c r="E38" s="25" t="s">
        <v>16</v>
      </c>
      <c r="F38" s="28">
        <f>IF(E38="Oui",1,0)</f>
        <v>0</v>
      </c>
      <c r="G38" s="28">
        <v>1</v>
      </c>
      <c r="H38" s="20"/>
    </row>
    <row r="39" spans="1:8" ht="15" customHeight="1">
      <c r="A39" s="49"/>
      <c r="B39" s="23" t="s">
        <v>32</v>
      </c>
      <c r="C39" s="97" t="s">
        <v>33</v>
      </c>
      <c r="D39" s="98"/>
      <c r="E39" s="25" t="s">
        <v>16</v>
      </c>
      <c r="F39" s="28">
        <f>IF(E39="Oui",1,0)</f>
        <v>0</v>
      </c>
      <c r="G39" s="28">
        <v>1</v>
      </c>
      <c r="H39" s="20"/>
    </row>
    <row r="40" spans="1:8" ht="15" customHeight="1">
      <c r="A40" s="49"/>
      <c r="B40" s="23" t="s">
        <v>34</v>
      </c>
      <c r="C40" s="97" t="s">
        <v>35</v>
      </c>
      <c r="D40" s="98"/>
      <c r="E40" s="25" t="s">
        <v>16</v>
      </c>
      <c r="F40" s="28">
        <f>IF(E40="Oui",1,0)</f>
        <v>0</v>
      </c>
      <c r="G40" s="28">
        <v>1</v>
      </c>
      <c r="H40" s="20"/>
    </row>
    <row r="41" spans="1:8" ht="15" customHeight="1">
      <c r="A41" s="49"/>
      <c r="B41" s="23" t="s">
        <v>36</v>
      </c>
      <c r="C41" s="97" t="s">
        <v>37</v>
      </c>
      <c r="D41" s="98"/>
      <c r="E41" s="25" t="s">
        <v>16</v>
      </c>
      <c r="F41" s="28">
        <f>IF(E41="Oui",1,0)</f>
        <v>0</v>
      </c>
      <c r="G41" s="28">
        <v>1</v>
      </c>
      <c r="H41" s="20"/>
    </row>
    <row r="42" spans="1:8" ht="15" customHeight="1">
      <c r="A42" s="49"/>
      <c r="B42" s="23" t="s">
        <v>38</v>
      </c>
      <c r="C42" s="97" t="s">
        <v>39</v>
      </c>
      <c r="D42" s="98"/>
      <c r="E42" s="25" t="s">
        <v>16</v>
      </c>
      <c r="F42" s="28">
        <f>IF(E42="Oui",1,0)</f>
        <v>0</v>
      </c>
      <c r="G42" s="28">
        <v>1</v>
      </c>
      <c r="H42" s="20"/>
    </row>
    <row r="43" spans="1:8" ht="15" customHeight="1">
      <c r="A43" s="49"/>
      <c r="B43" s="23"/>
      <c r="C43" s="100" t="s">
        <v>115</v>
      </c>
      <c r="D43" s="101"/>
      <c r="E43" s="25" t="s">
        <v>16</v>
      </c>
      <c r="F43" s="28">
        <f>IF(E43="Oui",2,0)</f>
        <v>0</v>
      </c>
      <c r="G43" s="20">
        <v>2</v>
      </c>
      <c r="H43" s="20"/>
    </row>
    <row r="44" spans="1:8" ht="15" customHeight="1">
      <c r="A44" s="49"/>
      <c r="B44" s="23" t="s">
        <v>40</v>
      </c>
      <c r="C44" s="97" t="s">
        <v>41</v>
      </c>
      <c r="D44" s="98"/>
      <c r="E44" s="25" t="s">
        <v>16</v>
      </c>
      <c r="F44" s="28">
        <f>IF(E44="Oui",2,0)</f>
        <v>0</v>
      </c>
      <c r="G44" s="20">
        <v>2</v>
      </c>
      <c r="H44" s="20"/>
    </row>
    <row r="45" spans="1:8" ht="15" customHeight="1">
      <c r="A45" s="49"/>
      <c r="B45" s="23" t="s">
        <v>42</v>
      </c>
      <c r="C45" s="97" t="s">
        <v>43</v>
      </c>
      <c r="D45" s="98"/>
      <c r="E45" s="25" t="s">
        <v>16</v>
      </c>
      <c r="F45" s="28">
        <f>IF(E45="Oui",2,0)</f>
        <v>0</v>
      </c>
      <c r="G45" s="28">
        <v>2</v>
      </c>
      <c r="H45" s="20"/>
    </row>
    <row r="46" spans="1:8" ht="126" customHeight="1">
      <c r="A46" s="49"/>
      <c r="B46" s="23" t="s">
        <v>44</v>
      </c>
      <c r="C46" s="107" t="s">
        <v>45</v>
      </c>
      <c r="D46" s="98"/>
      <c r="E46" s="80" t="s">
        <v>47</v>
      </c>
      <c r="F46" s="28"/>
      <c r="G46" s="20"/>
      <c r="H46" s="20"/>
    </row>
    <row r="47" spans="1:8" ht="45" customHeight="1">
      <c r="A47" s="49"/>
      <c r="B47" s="23" t="s">
        <v>48</v>
      </c>
      <c r="C47" s="97" t="s">
        <v>46</v>
      </c>
      <c r="D47" s="98"/>
      <c r="E47" s="25" t="s">
        <v>16</v>
      </c>
      <c r="F47" s="28">
        <f>IF(E47="Oui",1,0)</f>
        <v>0</v>
      </c>
      <c r="G47" s="38">
        <v>1</v>
      </c>
      <c r="H47" s="20"/>
    </row>
    <row r="48" spans="1:8" ht="30" customHeight="1">
      <c r="A48" s="49"/>
      <c r="B48" s="23" t="s">
        <v>48</v>
      </c>
      <c r="C48" s="97" t="s">
        <v>49</v>
      </c>
      <c r="D48" s="98"/>
      <c r="E48" s="25" t="s">
        <v>16</v>
      </c>
      <c r="F48" s="28">
        <f>IF(E48="Oui",1,0)</f>
        <v>0</v>
      </c>
      <c r="G48" s="38">
        <v>1</v>
      </c>
      <c r="H48" s="20"/>
    </row>
    <row r="49" spans="1:8" ht="30" customHeight="1">
      <c r="A49" s="49"/>
      <c r="B49" s="23"/>
      <c r="C49" s="8"/>
      <c r="D49" s="48"/>
      <c r="E49" s="25"/>
      <c r="F49" s="28"/>
      <c r="G49" s="20"/>
      <c r="H49" s="20"/>
    </row>
    <row r="50" spans="1:8" ht="15" customHeight="1">
      <c r="A50" s="49"/>
      <c r="B50" s="23" t="s">
        <v>50</v>
      </c>
      <c r="C50" s="97" t="s">
        <v>51</v>
      </c>
      <c r="D50" s="98"/>
      <c r="E50" s="25" t="s">
        <v>16</v>
      </c>
      <c r="F50" s="28">
        <f>IF(E50="Oui",2,0)</f>
        <v>0</v>
      </c>
      <c r="G50" s="20">
        <v>2</v>
      </c>
      <c r="H50" s="20"/>
    </row>
    <row r="51" spans="1:8" ht="15" customHeight="1">
      <c r="A51" s="49"/>
      <c r="B51" s="23"/>
      <c r="C51" s="8"/>
      <c r="D51" s="48"/>
      <c r="E51" s="20"/>
      <c r="F51" s="20"/>
      <c r="G51" s="20"/>
      <c r="H51" s="20"/>
    </row>
    <row r="52" spans="1:8" ht="15" customHeight="1">
      <c r="A52" s="30"/>
      <c r="B52" s="85"/>
      <c r="C52" s="85"/>
      <c r="D52" s="86" t="s">
        <v>52</v>
      </c>
      <c r="E52" s="87"/>
      <c r="F52" s="88">
        <f>SUM(F38,F39,F40,F41,F42,F43,F44,F45,F47,F48,F50)</f>
        <v>0</v>
      </c>
      <c r="G52" s="88">
        <f>SUM(G38:G50)</f>
        <v>15</v>
      </c>
      <c r="H52" s="88">
        <f>SUM(H38:H50)</f>
        <v>0</v>
      </c>
    </row>
    <row r="53" spans="1:8" ht="15" customHeight="1">
      <c r="A53" s="8"/>
      <c r="B53" s="2"/>
      <c r="C53" s="2"/>
      <c r="D53" s="43"/>
      <c r="E53" s="20"/>
      <c r="F53" s="5"/>
      <c r="G53" s="6"/>
      <c r="H53" s="44"/>
    </row>
    <row r="54" spans="1:8" ht="15.75" customHeight="1">
      <c r="A54" s="23" t="s">
        <v>53</v>
      </c>
      <c r="B54" s="111" t="s">
        <v>54</v>
      </c>
      <c r="C54" s="103"/>
      <c r="D54" s="98"/>
      <c r="E54" s="25" t="s">
        <v>16</v>
      </c>
      <c r="F54" s="28">
        <f>IF(E54="Oui",4,0)</f>
        <v>0</v>
      </c>
      <c r="G54" s="91">
        <v>4</v>
      </c>
      <c r="H54" s="20"/>
    </row>
    <row r="55" spans="1:8" ht="15.75" customHeight="1">
      <c r="A55" s="92"/>
      <c r="B55" s="94"/>
      <c r="C55" s="99" t="s">
        <v>55</v>
      </c>
      <c r="D55" s="98"/>
      <c r="E55" s="25"/>
      <c r="F55" s="28"/>
      <c r="G55" s="91"/>
      <c r="H55" s="93"/>
    </row>
    <row r="56" spans="1:8" ht="15.75" customHeight="1">
      <c r="A56" s="92"/>
      <c r="B56" s="94"/>
      <c r="C56" s="99" t="s">
        <v>56</v>
      </c>
      <c r="D56" s="98"/>
      <c r="E56" s="25"/>
      <c r="F56" s="28"/>
      <c r="G56" s="91"/>
      <c r="H56" s="93"/>
    </row>
    <row r="57" spans="1:8" ht="15.75" customHeight="1">
      <c r="A57" s="92"/>
      <c r="B57" s="94"/>
      <c r="C57" s="99" t="s">
        <v>57</v>
      </c>
      <c r="D57" s="98"/>
      <c r="E57" s="25"/>
      <c r="F57" s="28"/>
      <c r="G57" s="91"/>
      <c r="H57" s="93"/>
    </row>
    <row r="58" spans="1:8" ht="15.75" customHeight="1">
      <c r="A58" s="92"/>
      <c r="B58" s="94"/>
      <c r="C58" s="99" t="s">
        <v>58</v>
      </c>
      <c r="D58" s="98"/>
      <c r="E58" s="25"/>
      <c r="F58" s="28"/>
      <c r="G58" s="91"/>
      <c r="H58" s="93"/>
    </row>
    <row r="59" spans="1:8" ht="15.75" customHeight="1">
      <c r="A59" s="92"/>
      <c r="B59" s="94"/>
      <c r="C59" s="99" t="s">
        <v>59</v>
      </c>
      <c r="D59" s="98"/>
      <c r="E59" s="25"/>
      <c r="F59" s="28"/>
      <c r="G59" s="91"/>
      <c r="H59" s="93"/>
    </row>
    <row r="60" spans="1:8" ht="15.75" customHeight="1">
      <c r="A60" s="92"/>
      <c r="B60" s="94"/>
      <c r="C60" s="99" t="s">
        <v>60</v>
      </c>
      <c r="D60" s="98"/>
      <c r="E60" s="25"/>
      <c r="F60" s="28"/>
      <c r="G60" s="91"/>
      <c r="H60" s="93"/>
    </row>
    <row r="61" spans="1:8" ht="15.75" customHeight="1">
      <c r="A61" s="92"/>
      <c r="B61" s="94"/>
      <c r="C61" s="106" t="s">
        <v>117</v>
      </c>
      <c r="D61" s="98"/>
      <c r="E61" s="25"/>
      <c r="F61" s="28"/>
      <c r="G61" s="91"/>
      <c r="H61" s="93"/>
    </row>
    <row r="62" spans="1:8" ht="23.25" customHeight="1">
      <c r="A62" s="30"/>
      <c r="B62" s="85"/>
      <c r="C62" s="85"/>
      <c r="D62" s="86" t="s">
        <v>61</v>
      </c>
      <c r="E62" s="87"/>
      <c r="F62" s="88">
        <f>F54</f>
        <v>0</v>
      </c>
      <c r="G62" s="88">
        <f>G54</f>
        <v>4</v>
      </c>
      <c r="H62" s="88"/>
    </row>
    <row r="63" spans="1:8" ht="43.5" customHeight="1">
      <c r="A63" s="8"/>
      <c r="B63" s="2"/>
      <c r="C63" s="2"/>
      <c r="D63" s="43"/>
      <c r="E63" s="52"/>
      <c r="F63" s="5"/>
      <c r="G63" s="6"/>
      <c r="H63" s="44"/>
    </row>
    <row r="64" spans="1:8" ht="24.75" customHeight="1">
      <c r="A64" s="23" t="s">
        <v>62</v>
      </c>
      <c r="B64" s="102" t="s">
        <v>63</v>
      </c>
      <c r="C64" s="103"/>
      <c r="D64" s="98"/>
      <c r="E64" s="25" t="s">
        <v>16</v>
      </c>
      <c r="F64" s="28">
        <f>IF(E64="Oui",2,0)</f>
        <v>0</v>
      </c>
      <c r="G64" s="38">
        <v>2</v>
      </c>
      <c r="H64" s="20"/>
    </row>
    <row r="65" spans="1:8" ht="15.75" customHeight="1">
      <c r="A65" s="47"/>
      <c r="B65" s="8"/>
      <c r="C65" s="8"/>
      <c r="D65" s="24"/>
      <c r="E65" s="20"/>
      <c r="F65" s="93"/>
      <c r="G65" s="93"/>
      <c r="H65" s="93"/>
    </row>
    <row r="66" spans="1:8" ht="15.75" customHeight="1">
      <c r="A66" s="49"/>
      <c r="B66" s="36">
        <v>44202</v>
      </c>
      <c r="C66" s="8"/>
      <c r="D66" s="51" t="s">
        <v>64</v>
      </c>
      <c r="E66" s="20"/>
      <c r="F66" s="93"/>
      <c r="G66" s="93"/>
      <c r="H66" s="93"/>
    </row>
    <row r="67" spans="1:8" ht="35.25" customHeight="1">
      <c r="A67" s="49"/>
      <c r="B67" s="36">
        <v>44233</v>
      </c>
      <c r="C67" s="8"/>
      <c r="D67" s="51" t="s">
        <v>65</v>
      </c>
      <c r="E67" s="20"/>
      <c r="F67" s="93"/>
      <c r="G67" s="93"/>
      <c r="H67" s="93"/>
    </row>
    <row r="68" spans="1:8" ht="15" customHeight="1">
      <c r="A68" s="49"/>
      <c r="B68" s="36">
        <v>44261</v>
      </c>
      <c r="C68" s="8"/>
      <c r="D68" s="51" t="s">
        <v>66</v>
      </c>
      <c r="E68" s="20"/>
      <c r="F68" s="93"/>
      <c r="G68" s="93"/>
      <c r="H68" s="93"/>
    </row>
    <row r="69" spans="1:8" ht="30" customHeight="1">
      <c r="A69" s="49"/>
      <c r="B69" s="36">
        <v>44292</v>
      </c>
      <c r="C69" s="8"/>
      <c r="D69" s="51" t="s">
        <v>67</v>
      </c>
      <c r="E69" s="20"/>
      <c r="F69" s="93"/>
      <c r="G69" s="93"/>
      <c r="H69" s="93"/>
    </row>
    <row r="70" spans="1:8" ht="30" customHeight="1">
      <c r="A70" s="49"/>
      <c r="B70" s="36">
        <v>44322</v>
      </c>
      <c r="C70" s="8"/>
      <c r="D70" s="51" t="s">
        <v>68</v>
      </c>
      <c r="E70" s="20"/>
      <c r="F70" s="93"/>
      <c r="G70" s="93"/>
      <c r="H70" s="93"/>
    </row>
    <row r="71" spans="1:8" ht="20.25" customHeight="1">
      <c r="A71" s="30"/>
      <c r="B71" s="85"/>
      <c r="C71" s="85"/>
      <c r="D71" s="86" t="s">
        <v>69</v>
      </c>
      <c r="E71" s="87"/>
      <c r="F71" s="88">
        <f>F64</f>
        <v>0</v>
      </c>
      <c r="G71" s="88">
        <f>G64</f>
        <v>2</v>
      </c>
      <c r="H71" s="88">
        <f>SUM(E66:E70)</f>
        <v>0</v>
      </c>
    </row>
    <row r="72" spans="1:8" ht="34.5" customHeight="1">
      <c r="A72" s="8"/>
      <c r="B72" s="8"/>
      <c r="C72" s="8"/>
      <c r="D72" s="53"/>
      <c r="E72" s="52"/>
      <c r="F72" s="54"/>
      <c r="G72" s="10"/>
      <c r="H72" s="55"/>
    </row>
    <row r="73" spans="1:8" ht="45.75" customHeight="1">
      <c r="A73" s="23" t="s">
        <v>70</v>
      </c>
      <c r="B73" s="102" t="s">
        <v>71</v>
      </c>
      <c r="C73" s="103"/>
      <c r="D73" s="98"/>
      <c r="E73" s="25" t="s">
        <v>16</v>
      </c>
      <c r="F73" s="28">
        <f>IF(E73="Oui",2,0)</f>
        <v>0</v>
      </c>
      <c r="G73" s="28">
        <v>2</v>
      </c>
      <c r="H73" s="20"/>
    </row>
    <row r="74" spans="1:8" ht="15" customHeight="1">
      <c r="A74" s="47"/>
      <c r="B74" s="8"/>
      <c r="C74" s="8"/>
      <c r="D74" s="56"/>
      <c r="E74" s="93"/>
      <c r="F74" s="93"/>
      <c r="G74" s="93"/>
      <c r="H74" s="93"/>
    </row>
    <row r="75" spans="1:8" ht="13.5" customHeight="1">
      <c r="A75" s="49"/>
      <c r="B75" s="36">
        <v>44203</v>
      </c>
      <c r="C75" s="105" t="s">
        <v>72</v>
      </c>
      <c r="D75" s="98"/>
      <c r="E75" s="93"/>
      <c r="F75" s="93"/>
      <c r="G75" s="93"/>
      <c r="H75" s="93"/>
    </row>
    <row r="76" spans="1:8" ht="24" customHeight="1">
      <c r="A76" s="35"/>
      <c r="B76" s="36">
        <v>44234</v>
      </c>
      <c r="C76" s="104" t="s">
        <v>73</v>
      </c>
      <c r="D76" s="98"/>
      <c r="E76" s="93"/>
      <c r="F76" s="93"/>
      <c r="G76" s="93"/>
      <c r="H76" s="93"/>
    </row>
    <row r="77" spans="1:8" ht="24" customHeight="1">
      <c r="A77" s="30"/>
      <c r="B77" s="85"/>
      <c r="C77" s="85"/>
      <c r="D77" s="86" t="s">
        <v>74</v>
      </c>
      <c r="E77" s="87"/>
      <c r="F77" s="88">
        <f>SUM(F73:F73)</f>
        <v>0</v>
      </c>
      <c r="G77" s="88">
        <f>SUM(G73:G73)</f>
        <v>2</v>
      </c>
      <c r="H77" s="88">
        <f>SUM(H73:H73)</f>
        <v>0</v>
      </c>
    </row>
    <row r="78" spans="1:8" ht="28.5" customHeight="1">
      <c r="A78" s="8"/>
      <c r="B78" s="2"/>
      <c r="C78" s="2"/>
      <c r="D78" s="9"/>
      <c r="E78" s="52"/>
      <c r="F78" s="38"/>
      <c r="G78" s="38"/>
      <c r="H78" s="34"/>
    </row>
    <row r="79" spans="1:8" ht="39.75" customHeight="1">
      <c r="A79" s="23" t="s">
        <v>75</v>
      </c>
      <c r="B79" s="102" t="s">
        <v>76</v>
      </c>
      <c r="C79" s="103"/>
      <c r="D79" s="98"/>
      <c r="E79" s="20" t="s">
        <v>16</v>
      </c>
      <c r="F79" s="28">
        <f>IF(E79="Oui",2,0)</f>
        <v>0</v>
      </c>
      <c r="G79" s="34">
        <v>2</v>
      </c>
      <c r="H79" s="20"/>
    </row>
    <row r="80" spans="1:8" ht="15" customHeight="1">
      <c r="A80" s="33"/>
      <c r="B80" s="8"/>
      <c r="C80" s="8"/>
      <c r="D80" s="83"/>
      <c r="E80" s="93"/>
      <c r="F80" s="93"/>
      <c r="G80" s="93"/>
      <c r="H80" s="93"/>
    </row>
    <row r="81" spans="1:8" ht="15" customHeight="1">
      <c r="A81" s="30"/>
      <c r="B81" s="85"/>
      <c r="C81" s="85"/>
      <c r="D81" s="86" t="s">
        <v>77</v>
      </c>
      <c r="E81" s="87"/>
      <c r="F81" s="88">
        <f>SUM(F79)</f>
        <v>0</v>
      </c>
      <c r="G81" s="88">
        <v>2</v>
      </c>
      <c r="H81" s="88"/>
    </row>
    <row r="82" spans="1:8" ht="15" customHeight="1">
      <c r="A82" s="8"/>
      <c r="B82" s="58"/>
      <c r="C82" s="58"/>
      <c r="D82" s="59"/>
      <c r="E82" s="61"/>
      <c r="F82" s="5"/>
      <c r="G82" s="6"/>
      <c r="H82" s="44"/>
    </row>
    <row r="83" spans="1:8" ht="15.75" customHeight="1">
      <c r="A83" s="63"/>
      <c r="B83" s="64"/>
      <c r="C83" s="58"/>
      <c r="D83" s="65"/>
      <c r="E83" s="61"/>
      <c r="F83" s="38"/>
      <c r="G83" s="38"/>
      <c r="H83" s="38"/>
    </row>
    <row r="84" spans="1:8" ht="15.75" customHeight="1">
      <c r="A84" s="60" t="s">
        <v>78</v>
      </c>
      <c r="B84" s="108" t="s">
        <v>79</v>
      </c>
      <c r="C84" s="109"/>
      <c r="D84" s="110"/>
      <c r="E84" s="25"/>
      <c r="F84" s="38"/>
      <c r="G84" s="38"/>
      <c r="H84" s="62"/>
    </row>
    <row r="85" spans="1:8" ht="15.75" customHeight="1">
      <c r="A85" s="47"/>
      <c r="B85" s="66"/>
      <c r="C85" s="66"/>
      <c r="D85" s="67"/>
      <c r="E85" s="25"/>
      <c r="F85" s="20"/>
      <c r="G85" s="20"/>
      <c r="H85" s="20"/>
    </row>
    <row r="86" spans="1:8" ht="15.75" customHeight="1">
      <c r="A86" s="49"/>
      <c r="B86" s="23" t="s">
        <v>80</v>
      </c>
      <c r="C86" s="99" t="s">
        <v>81</v>
      </c>
      <c r="D86" s="98"/>
      <c r="E86" s="25" t="s">
        <v>16</v>
      </c>
      <c r="F86" s="28">
        <f>IF(E86="Oui",2,0)</f>
        <v>0</v>
      </c>
      <c r="G86" s="28">
        <v>2</v>
      </c>
      <c r="H86" s="20"/>
    </row>
    <row r="87" spans="1:8" ht="15.75" customHeight="1">
      <c r="A87" s="49"/>
      <c r="B87" s="8"/>
      <c r="C87" s="39"/>
      <c r="D87" s="9"/>
      <c r="E87" s="25"/>
      <c r="F87" s="28"/>
      <c r="G87" s="20"/>
      <c r="H87" s="20"/>
    </row>
    <row r="88" spans="1:8" ht="15.75" customHeight="1">
      <c r="A88" s="49"/>
      <c r="B88" s="8"/>
      <c r="C88" s="39"/>
      <c r="D88" s="9"/>
      <c r="E88" s="25"/>
      <c r="F88" s="28"/>
      <c r="G88" s="20"/>
      <c r="H88" s="20"/>
    </row>
    <row r="89" spans="1:8" ht="61.5" customHeight="1">
      <c r="A89" s="49"/>
      <c r="B89" s="23" t="s">
        <v>82</v>
      </c>
      <c r="C89" s="105" t="s">
        <v>83</v>
      </c>
      <c r="D89" s="98"/>
      <c r="E89" s="25" t="s">
        <v>16</v>
      </c>
      <c r="F89" s="28">
        <f>IF(E89="Oui",4,0)</f>
        <v>0</v>
      </c>
      <c r="G89" s="28">
        <v>4</v>
      </c>
      <c r="H89" s="20"/>
    </row>
    <row r="90" spans="1:8" ht="21.75" customHeight="1">
      <c r="A90" s="49"/>
      <c r="B90" s="8"/>
      <c r="C90" s="68"/>
      <c r="D90" s="9"/>
      <c r="E90" s="25"/>
      <c r="F90" s="28"/>
      <c r="G90" s="20"/>
      <c r="H90" s="20"/>
    </row>
    <row r="91" spans="1:8" ht="21.75" customHeight="1">
      <c r="A91" s="49"/>
      <c r="B91" s="8"/>
      <c r="C91" s="68"/>
      <c r="D91" s="9"/>
      <c r="E91" s="25"/>
      <c r="F91" s="28"/>
      <c r="G91" s="20"/>
      <c r="H91" s="20"/>
    </row>
    <row r="92" spans="1:8" ht="21.75" customHeight="1">
      <c r="A92" s="49"/>
      <c r="B92" s="8"/>
      <c r="C92" s="68"/>
      <c r="D92" s="9"/>
      <c r="E92" s="25"/>
      <c r="F92" s="28"/>
      <c r="G92" s="20"/>
      <c r="H92" s="20"/>
    </row>
    <row r="93" spans="1:8" ht="47.25" customHeight="1">
      <c r="A93" s="49"/>
      <c r="B93" s="23" t="s">
        <v>84</v>
      </c>
      <c r="C93" s="105" t="s">
        <v>85</v>
      </c>
      <c r="D93" s="98"/>
      <c r="E93" s="25" t="s">
        <v>16</v>
      </c>
      <c r="F93" s="28">
        <f>IF(E93="Oui",2,0)</f>
        <v>0</v>
      </c>
      <c r="G93" s="28">
        <v>2</v>
      </c>
      <c r="H93" s="20"/>
    </row>
    <row r="94" spans="1:8" ht="18.75" customHeight="1">
      <c r="A94" s="49"/>
      <c r="B94" s="8"/>
      <c r="C94" s="68"/>
      <c r="D94" s="9"/>
      <c r="E94" s="25"/>
      <c r="F94" s="28"/>
      <c r="G94" s="20"/>
      <c r="H94" s="20"/>
    </row>
    <row r="95" spans="1:8" ht="18.75" customHeight="1">
      <c r="A95" s="49"/>
      <c r="B95" s="8"/>
      <c r="C95" s="68"/>
      <c r="D95" s="9"/>
      <c r="E95" s="25"/>
      <c r="F95" s="28"/>
      <c r="G95" s="20"/>
      <c r="H95" s="20"/>
    </row>
    <row r="96" spans="1:8" ht="18.75" customHeight="1">
      <c r="A96" s="49"/>
      <c r="B96" s="8"/>
      <c r="C96" s="68"/>
      <c r="D96" s="9"/>
      <c r="E96" s="25"/>
      <c r="F96" s="28"/>
      <c r="G96" s="20"/>
      <c r="H96" s="20"/>
    </row>
    <row r="97" spans="1:8" ht="31.5" customHeight="1">
      <c r="A97" s="49"/>
      <c r="B97" s="23" t="s">
        <v>86</v>
      </c>
      <c r="C97" s="105" t="s">
        <v>87</v>
      </c>
      <c r="D97" s="98"/>
      <c r="E97" s="25" t="s">
        <v>16</v>
      </c>
      <c r="F97" s="28">
        <f>IF(E97="Oui",2,0)</f>
        <v>0</v>
      </c>
      <c r="G97" s="28">
        <v>2</v>
      </c>
      <c r="H97" s="20"/>
    </row>
    <row r="98" spans="1:8" ht="13.5" customHeight="1">
      <c r="A98" s="49"/>
      <c r="B98" s="8"/>
      <c r="C98" s="68"/>
      <c r="D98" s="9"/>
      <c r="E98" s="25"/>
      <c r="F98" s="28"/>
      <c r="G98" s="20"/>
      <c r="H98" s="20"/>
    </row>
    <row r="99" spans="1:8" ht="47.25" customHeight="1">
      <c r="A99" s="49"/>
      <c r="B99" s="23" t="s">
        <v>88</v>
      </c>
      <c r="C99" s="105" t="s">
        <v>89</v>
      </c>
      <c r="D99" s="98"/>
      <c r="E99" s="25" t="s">
        <v>16</v>
      </c>
      <c r="F99" s="28">
        <f>IF(E99="Oui",2,0)</f>
        <v>0</v>
      </c>
      <c r="G99" s="28">
        <v>2</v>
      </c>
      <c r="H99" s="20"/>
    </row>
    <row r="100" spans="1:8" ht="20.25" customHeight="1">
      <c r="A100" s="49"/>
      <c r="B100" s="23" t="s">
        <v>90</v>
      </c>
      <c r="C100" s="104" t="s">
        <v>91</v>
      </c>
      <c r="D100" s="98"/>
      <c r="E100" s="25" t="s">
        <v>16</v>
      </c>
      <c r="F100" s="28">
        <f>IF(E100="Oui",2,0)</f>
        <v>0</v>
      </c>
      <c r="G100" s="20">
        <v>2</v>
      </c>
      <c r="H100" s="20"/>
    </row>
    <row r="101" spans="1:8" ht="21" customHeight="1">
      <c r="A101" s="35"/>
      <c r="B101" s="8"/>
      <c r="C101" s="8"/>
      <c r="D101" s="57"/>
      <c r="E101" s="20"/>
      <c r="F101" s="34"/>
      <c r="G101" s="34"/>
      <c r="H101" s="34"/>
    </row>
    <row r="102" spans="1:8" ht="21" customHeight="1">
      <c r="A102" s="30"/>
      <c r="B102" s="85"/>
      <c r="C102" s="85"/>
      <c r="D102" s="86" t="s">
        <v>92</v>
      </c>
      <c r="E102" s="87"/>
      <c r="F102" s="88">
        <f>SUM(F86:F100)</f>
        <v>0</v>
      </c>
      <c r="G102" s="88">
        <f>SUM(G86:G100)</f>
        <v>14</v>
      </c>
      <c r="H102" s="88">
        <f>SUM(H86:H99)</f>
        <v>0</v>
      </c>
    </row>
    <row r="103" spans="1:8" ht="21" customHeight="1">
      <c r="A103" s="8"/>
      <c r="B103" s="2"/>
      <c r="C103" s="2"/>
      <c r="D103" s="43"/>
      <c r="E103" s="20"/>
      <c r="F103" s="5"/>
      <c r="G103" s="6"/>
      <c r="H103" s="44"/>
    </row>
    <row r="104" spans="1:8" ht="15.75" customHeight="1">
      <c r="A104" s="23" t="s">
        <v>93</v>
      </c>
      <c r="B104" s="111" t="s">
        <v>94</v>
      </c>
      <c r="C104" s="103"/>
      <c r="D104" s="98"/>
      <c r="E104" s="25"/>
      <c r="F104" s="38"/>
      <c r="G104" s="38"/>
      <c r="H104" s="21"/>
    </row>
    <row r="105" spans="1:8" ht="15.75" customHeight="1">
      <c r="A105" s="47"/>
      <c r="B105" s="8"/>
      <c r="C105" s="8"/>
      <c r="D105" s="24"/>
      <c r="E105" s="25"/>
      <c r="F105" s="20"/>
      <c r="G105" s="20"/>
      <c r="H105" s="20"/>
    </row>
    <row r="106" spans="1:8" ht="15.75" customHeight="1">
      <c r="A106" s="49"/>
      <c r="B106" s="23" t="s">
        <v>95</v>
      </c>
      <c r="C106" s="8"/>
      <c r="D106" s="51" t="s">
        <v>96</v>
      </c>
      <c r="E106" s="25"/>
      <c r="F106" s="28"/>
      <c r="G106" s="20"/>
      <c r="H106" s="20"/>
    </row>
    <row r="107" spans="1:8" ht="30" customHeight="1">
      <c r="A107" s="69"/>
      <c r="B107" s="70"/>
      <c r="C107" s="23" t="s">
        <v>97</v>
      </c>
      <c r="D107" s="50" t="s">
        <v>98</v>
      </c>
      <c r="E107" s="25" t="s">
        <v>16</v>
      </c>
      <c r="F107" s="28">
        <f>IF(E107="Oui",2,0)</f>
        <v>0</v>
      </c>
      <c r="G107" s="28">
        <v>2</v>
      </c>
      <c r="H107" s="20"/>
    </row>
    <row r="108" spans="1:8" ht="15" customHeight="1">
      <c r="A108" s="49"/>
      <c r="B108" s="8"/>
      <c r="C108" s="23" t="s">
        <v>99</v>
      </c>
      <c r="D108" s="50" t="s">
        <v>100</v>
      </c>
      <c r="E108" s="25" t="s">
        <v>16</v>
      </c>
      <c r="F108" s="28">
        <f>IF(E108="Oui",2,0)</f>
        <v>0</v>
      </c>
      <c r="G108" s="28">
        <v>2</v>
      </c>
      <c r="H108" s="20"/>
    </row>
    <row r="109" spans="1:8" ht="54.75" customHeight="1">
      <c r="A109" s="49"/>
      <c r="B109" s="8"/>
      <c r="C109" s="23" t="s">
        <v>101</v>
      </c>
      <c r="D109" s="50" t="s">
        <v>102</v>
      </c>
      <c r="E109" s="20" t="s">
        <v>16</v>
      </c>
      <c r="F109" s="28">
        <f>IF(E109="Oui",2,0)</f>
        <v>0</v>
      </c>
      <c r="G109" s="28">
        <v>2</v>
      </c>
      <c r="H109" s="20"/>
    </row>
    <row r="110" spans="1:8" ht="32.25" customHeight="1">
      <c r="A110" s="49"/>
      <c r="B110" s="23" t="s">
        <v>103</v>
      </c>
      <c r="C110" s="71"/>
      <c r="D110" s="51" t="s">
        <v>104</v>
      </c>
      <c r="E110" s="25"/>
      <c r="F110" s="20"/>
      <c r="G110" s="20"/>
      <c r="H110" s="20"/>
    </row>
    <row r="111" spans="1:8" ht="30" customHeight="1">
      <c r="A111" s="49"/>
      <c r="B111" s="8"/>
      <c r="C111" s="23" t="s">
        <v>105</v>
      </c>
      <c r="D111" s="50" t="s">
        <v>106</v>
      </c>
      <c r="E111" s="25" t="s">
        <v>16</v>
      </c>
      <c r="F111" s="28">
        <f>IF(E111="Oui",2,0)</f>
        <v>0</v>
      </c>
      <c r="G111" s="28">
        <v>2</v>
      </c>
      <c r="H111" s="20"/>
    </row>
    <row r="112" spans="1:8" ht="55.5" customHeight="1">
      <c r="A112" s="49"/>
      <c r="B112" s="8"/>
      <c r="C112" s="23" t="s">
        <v>107</v>
      </c>
      <c r="D112" s="50" t="s">
        <v>108</v>
      </c>
      <c r="E112" s="20" t="s">
        <v>16</v>
      </c>
      <c r="F112" s="28">
        <f>IF(E112="Oui",2,0)</f>
        <v>0</v>
      </c>
      <c r="G112" s="28">
        <v>2</v>
      </c>
      <c r="H112" s="20"/>
    </row>
    <row r="113" spans="1:8" ht="24" customHeight="1">
      <c r="A113" s="30"/>
      <c r="B113" s="85"/>
      <c r="C113" s="85"/>
      <c r="D113" s="86" t="s">
        <v>109</v>
      </c>
      <c r="E113" s="87"/>
      <c r="F113" s="88">
        <f>SUM(F106:F112)</f>
        <v>0</v>
      </c>
      <c r="G113" s="88">
        <f>SUM(G106:G112)</f>
        <v>10</v>
      </c>
      <c r="H113" s="88">
        <f>SUM(H106:H112)</f>
        <v>0</v>
      </c>
    </row>
    <row r="114" spans="1:8" ht="24" customHeight="1">
      <c r="A114" s="8"/>
      <c r="B114" s="2"/>
      <c r="C114" s="2"/>
      <c r="D114" s="43"/>
      <c r="E114" s="20"/>
      <c r="F114" s="5"/>
      <c r="G114" s="6"/>
      <c r="H114" s="44"/>
    </row>
    <row r="115" spans="1:8" ht="22.5" customHeight="1">
      <c r="A115" s="23" t="s">
        <v>110</v>
      </c>
      <c r="B115" s="112" t="s">
        <v>111</v>
      </c>
      <c r="C115" s="103"/>
      <c r="D115" s="98"/>
      <c r="E115" s="25"/>
      <c r="F115" s="38"/>
      <c r="G115" s="38"/>
      <c r="H115" s="21"/>
    </row>
    <row r="116" spans="1:8" ht="24" customHeight="1">
      <c r="A116" s="8"/>
      <c r="B116" s="8"/>
      <c r="C116" s="8"/>
      <c r="D116" s="83" t="s">
        <v>111</v>
      </c>
      <c r="E116" s="20" t="s">
        <v>16</v>
      </c>
      <c r="F116" s="28">
        <f>IF(E116="Oui",2,0)</f>
        <v>0</v>
      </c>
      <c r="G116" s="34">
        <v>2</v>
      </c>
      <c r="H116" s="20"/>
    </row>
    <row r="117" spans="1:8" ht="24" customHeight="1">
      <c r="A117" s="8"/>
      <c r="B117" s="85"/>
      <c r="C117" s="85"/>
      <c r="D117" s="86" t="s">
        <v>112</v>
      </c>
      <c r="E117" s="87"/>
      <c r="F117" s="88">
        <f>SUM(F116)</f>
        <v>0</v>
      </c>
      <c r="G117" s="88">
        <f>SUM(G116)</f>
        <v>2</v>
      </c>
      <c r="H117" s="88"/>
    </row>
    <row r="118" spans="1:8" ht="16.5" customHeight="1">
      <c r="A118" s="72"/>
      <c r="B118" s="2"/>
      <c r="C118" s="3"/>
      <c r="D118" s="4"/>
      <c r="E118" s="75"/>
      <c r="F118" s="20"/>
      <c r="G118" s="20"/>
      <c r="H118" s="20"/>
    </row>
    <row r="119" spans="1:8" ht="16.5" customHeight="1">
      <c r="A119" s="73" t="s">
        <v>113</v>
      </c>
      <c r="B119" s="2"/>
      <c r="C119" s="3"/>
      <c r="D119" s="74"/>
      <c r="E119" s="20"/>
      <c r="F119" s="84">
        <f>SUM(F16,F22,F34,F52,F62,F71,F77,F81,F102,F113,F117)</f>
        <v>0</v>
      </c>
      <c r="G119" s="84">
        <f>SUM(G16,G22,G34,G52,G62,G71,G77,G81,G102,G113,G117)</f>
        <v>74</v>
      </c>
      <c r="H119" s="20"/>
    </row>
    <row r="120" spans="1:8" ht="15" customHeight="1">
      <c r="A120" s="8"/>
      <c r="B120" s="8"/>
      <c r="C120" s="8"/>
      <c r="D120" s="13"/>
      <c r="E120" s="5"/>
      <c r="F120" s="20"/>
      <c r="G120" s="20"/>
      <c r="H120" s="20"/>
    </row>
    <row r="121" spans="1:8" ht="32.25" customHeight="1">
      <c r="A121" s="76" t="s">
        <v>114</v>
      </c>
      <c r="B121" s="2"/>
      <c r="C121" s="3"/>
      <c r="D121" s="4"/>
      <c r="E121" s="5"/>
      <c r="F121" s="5"/>
      <c r="G121" s="6"/>
      <c r="H121" s="7"/>
    </row>
    <row r="122" spans="1:8" ht="18.75" customHeight="1">
      <c r="A122" s="51"/>
      <c r="B122" s="77">
        <v>1</v>
      </c>
      <c r="C122" s="3"/>
      <c r="D122" s="96" t="s">
        <v>25</v>
      </c>
      <c r="E122" s="5"/>
      <c r="F122" s="5"/>
      <c r="G122" s="6"/>
      <c r="H122" s="7"/>
    </row>
    <row r="123" spans="1:8" ht="18.75" customHeight="1">
      <c r="A123" s="51"/>
      <c r="B123" s="77">
        <v>2</v>
      </c>
      <c r="C123" s="3"/>
      <c r="D123" s="96" t="s">
        <v>118</v>
      </c>
      <c r="E123" s="5"/>
      <c r="F123" s="5"/>
      <c r="G123" s="6"/>
      <c r="H123" s="7"/>
    </row>
    <row r="124" spans="1:8" ht="18.75" customHeight="1">
      <c r="A124" s="51"/>
      <c r="B124" s="77">
        <v>3</v>
      </c>
      <c r="C124" s="3"/>
      <c r="D124" s="96" t="s">
        <v>119</v>
      </c>
      <c r="E124" s="5"/>
      <c r="F124" s="5"/>
      <c r="G124" s="6"/>
      <c r="H124" s="7"/>
    </row>
    <row r="125" spans="1:8" ht="18.75" customHeight="1">
      <c r="A125" s="51"/>
      <c r="B125" s="77">
        <v>4</v>
      </c>
      <c r="C125" s="3"/>
      <c r="D125" s="96" t="s">
        <v>120</v>
      </c>
      <c r="E125" s="5"/>
      <c r="F125" s="5"/>
      <c r="G125" s="6"/>
      <c r="H125" s="7"/>
    </row>
    <row r="126" spans="1:8" ht="18.75" customHeight="1">
      <c r="A126" s="51"/>
      <c r="B126" s="77">
        <v>5</v>
      </c>
      <c r="C126" s="3"/>
      <c r="D126" s="96" t="s">
        <v>121</v>
      </c>
      <c r="E126" s="5"/>
      <c r="F126" s="5"/>
      <c r="G126" s="6"/>
      <c r="H126" s="7"/>
    </row>
    <row r="127" spans="1:8" ht="18.75" customHeight="1">
      <c r="A127" s="78"/>
      <c r="B127" s="2"/>
      <c r="C127" s="3"/>
      <c r="D127" s="89" t="s">
        <v>116</v>
      </c>
      <c r="E127" s="90">
        <f>(F119/G119)</f>
        <v>0</v>
      </c>
      <c r="F127" s="5"/>
      <c r="G127" s="6"/>
      <c r="H127" s="7"/>
    </row>
  </sheetData>
  <sheetProtection/>
  <mergeCells count="52">
    <mergeCell ref="D17:G17"/>
    <mergeCell ref="A2:H2"/>
    <mergeCell ref="A1:H1"/>
    <mergeCell ref="A3:H3"/>
    <mergeCell ref="A6:H6"/>
    <mergeCell ref="C14:D14"/>
    <mergeCell ref="D8:G8"/>
    <mergeCell ref="B9:D9"/>
    <mergeCell ref="B104:D104"/>
    <mergeCell ref="B115:D115"/>
    <mergeCell ref="C100:D100"/>
    <mergeCell ref="C86:D86"/>
    <mergeCell ref="C89:D89"/>
    <mergeCell ref="C93:D93"/>
    <mergeCell ref="C97:D97"/>
    <mergeCell ref="C99:D99"/>
    <mergeCell ref="B18:D18"/>
    <mergeCell ref="C26:D26"/>
    <mergeCell ref="C29:D29"/>
    <mergeCell ref="B64:D64"/>
    <mergeCell ref="C42:D42"/>
    <mergeCell ref="C41:D41"/>
    <mergeCell ref="C32:D32"/>
    <mergeCell ref="C20:D20"/>
    <mergeCell ref="C21:D21"/>
    <mergeCell ref="C19:D19"/>
    <mergeCell ref="B79:D79"/>
    <mergeCell ref="B84:D84"/>
    <mergeCell ref="C11:D11"/>
    <mergeCell ref="C50:D50"/>
    <mergeCell ref="C48:D48"/>
    <mergeCell ref="C56:D56"/>
    <mergeCell ref="C57:D57"/>
    <mergeCell ref="B54:D54"/>
    <mergeCell ref="B36:D36"/>
    <mergeCell ref="B24:D24"/>
    <mergeCell ref="B73:D73"/>
    <mergeCell ref="C76:D76"/>
    <mergeCell ref="C75:D75"/>
    <mergeCell ref="C40:D40"/>
    <mergeCell ref="C61:D61"/>
    <mergeCell ref="C60:D60"/>
    <mergeCell ref="C47:D47"/>
    <mergeCell ref="C46:D46"/>
    <mergeCell ref="C45:D45"/>
    <mergeCell ref="C38:D38"/>
    <mergeCell ref="C39:D39"/>
    <mergeCell ref="C44:D44"/>
    <mergeCell ref="C58:D58"/>
    <mergeCell ref="C59:D59"/>
    <mergeCell ref="C55:D55"/>
    <mergeCell ref="C43:D43"/>
  </mergeCells>
  <conditionalFormatting sqref="H14 H54 H64 H73 H79">
    <cfRule type="expression" priority="77" dxfId="1">
      <formula>F14&lt;=0</formula>
    </cfRule>
    <cfRule type="expression" priority="78" dxfId="0">
      <formula>F14&gt;0</formula>
    </cfRule>
  </conditionalFormatting>
  <conditionalFormatting sqref="H12">
    <cfRule type="expression" priority="75" dxfId="1">
      <formula>F12&lt;=0</formula>
    </cfRule>
    <cfRule type="expression" priority="76" dxfId="0">
      <formula>F12&gt;0</formula>
    </cfRule>
  </conditionalFormatting>
  <conditionalFormatting sqref="H20">
    <cfRule type="expression" priority="73" dxfId="1">
      <formula>F20&lt;=0</formula>
    </cfRule>
    <cfRule type="expression" priority="74" dxfId="0">
      <formula>F20&gt;0</formula>
    </cfRule>
  </conditionalFormatting>
  <conditionalFormatting sqref="H21">
    <cfRule type="expression" priority="71" dxfId="1">
      <formula>F21&lt;=0</formula>
    </cfRule>
    <cfRule type="expression" priority="72" dxfId="0">
      <formula>F21&gt;0</formula>
    </cfRule>
  </conditionalFormatting>
  <conditionalFormatting sqref="H27">
    <cfRule type="expression" priority="70" dxfId="0">
      <formula>F27&gt;0</formula>
    </cfRule>
  </conditionalFormatting>
  <conditionalFormatting sqref="H28">
    <cfRule type="expression" priority="69" dxfId="0">
      <formula>F28&gt;0</formula>
    </cfRule>
  </conditionalFormatting>
  <conditionalFormatting sqref="H30">
    <cfRule type="expression" priority="67" dxfId="1">
      <formula>F30&lt;=0</formula>
    </cfRule>
    <cfRule type="expression" priority="68" dxfId="0">
      <formula>F30&gt;0</formula>
    </cfRule>
  </conditionalFormatting>
  <conditionalFormatting sqref="H32">
    <cfRule type="expression" priority="65" dxfId="1">
      <formula>F32&lt;=0</formula>
    </cfRule>
    <cfRule type="expression" priority="66" dxfId="0">
      <formula>F32&gt;0</formula>
    </cfRule>
  </conditionalFormatting>
  <conditionalFormatting sqref="H38">
    <cfRule type="expression" priority="63" dxfId="1">
      <formula>F38&lt;=0</formula>
    </cfRule>
    <cfRule type="expression" priority="64" dxfId="0">
      <formula>F38&gt;0</formula>
    </cfRule>
  </conditionalFormatting>
  <conditionalFormatting sqref="H43">
    <cfRule type="expression" priority="58" dxfId="1">
      <formula>F43&lt;=0</formula>
    </cfRule>
    <cfRule type="expression" priority="59" dxfId="0">
      <formula>F43&gt;0</formula>
    </cfRule>
  </conditionalFormatting>
  <conditionalFormatting sqref="H44">
    <cfRule type="expression" priority="53" dxfId="1">
      <formula>F44&lt;=0</formula>
    </cfRule>
    <cfRule type="expression" priority="54" dxfId="0">
      <formula>F44&gt;0</formula>
    </cfRule>
  </conditionalFormatting>
  <conditionalFormatting sqref="H47">
    <cfRule type="expression" priority="51" dxfId="1">
      <formula>F47&lt;=0</formula>
    </cfRule>
    <cfRule type="expression" priority="52" dxfId="0">
      <formula>F47&gt;0</formula>
    </cfRule>
  </conditionalFormatting>
  <conditionalFormatting sqref="H48">
    <cfRule type="expression" priority="49" dxfId="1">
      <formula>F48&lt;=0</formula>
    </cfRule>
    <cfRule type="expression" priority="50" dxfId="0">
      <formula>F48&gt;0</formula>
    </cfRule>
  </conditionalFormatting>
  <conditionalFormatting sqref="H50">
    <cfRule type="expression" priority="47" dxfId="1">
      <formula>F50&lt;=0</formula>
    </cfRule>
    <cfRule type="expression" priority="48" dxfId="0">
      <formula>F50&gt;0</formula>
    </cfRule>
  </conditionalFormatting>
  <conditionalFormatting sqref="E65:E67">
    <cfRule type="expression" priority="43" dxfId="1">
      <formula>Feuil1!#REF!&lt;=0</formula>
    </cfRule>
    <cfRule type="expression" priority="44" dxfId="0">
      <formula>Feuil1!#REF!&gt;0</formula>
    </cfRule>
  </conditionalFormatting>
  <conditionalFormatting sqref="E68">
    <cfRule type="expression" priority="41" dxfId="1">
      <formula>Feuil1!#REF!&lt;=0</formula>
    </cfRule>
    <cfRule type="expression" priority="42" dxfId="0">
      <formula>Feuil1!#REF!&gt;0</formula>
    </cfRule>
  </conditionalFormatting>
  <conditionalFormatting sqref="E69">
    <cfRule type="expression" priority="39" dxfId="1">
      <formula>Feuil1!#REF!&lt;=0</formula>
    </cfRule>
    <cfRule type="expression" priority="40" dxfId="0">
      <formula>Feuil1!#REF!&gt;0</formula>
    </cfRule>
  </conditionalFormatting>
  <conditionalFormatting sqref="E70">
    <cfRule type="expression" priority="37" dxfId="1">
      <formula>Feuil1!#REF!&lt;=0</formula>
    </cfRule>
    <cfRule type="expression" priority="38" dxfId="0">
      <formula>Feuil1!#REF!&gt;0</formula>
    </cfRule>
  </conditionalFormatting>
  <conditionalFormatting sqref="H86">
    <cfRule type="expression" priority="31" dxfId="1">
      <formula>F86&lt;=0</formula>
    </cfRule>
    <cfRule type="expression" priority="32" dxfId="0">
      <formula>F86&gt;0</formula>
    </cfRule>
  </conditionalFormatting>
  <conditionalFormatting sqref="H89">
    <cfRule type="expression" priority="29" dxfId="1">
      <formula>F89&lt;=0</formula>
    </cfRule>
    <cfRule type="expression" priority="30" dxfId="0">
      <formula>F89&gt;0</formula>
    </cfRule>
  </conditionalFormatting>
  <conditionalFormatting sqref="H93">
    <cfRule type="expression" priority="27" dxfId="1">
      <formula>F93&lt;=0</formula>
    </cfRule>
    <cfRule type="expression" priority="28" dxfId="0">
      <formula>F93&gt;0</formula>
    </cfRule>
  </conditionalFormatting>
  <conditionalFormatting sqref="H97">
    <cfRule type="expression" priority="25" dxfId="1">
      <formula>F97&lt;=0</formula>
    </cfRule>
    <cfRule type="expression" priority="26" dxfId="0">
      <formula>F97&gt;0</formula>
    </cfRule>
  </conditionalFormatting>
  <conditionalFormatting sqref="H99">
    <cfRule type="expression" priority="23" dxfId="1">
      <formula>F99&lt;=0</formula>
    </cfRule>
    <cfRule type="expression" priority="24" dxfId="0">
      <formula>F99&gt;0</formula>
    </cfRule>
  </conditionalFormatting>
  <conditionalFormatting sqref="H100">
    <cfRule type="expression" priority="21" dxfId="1">
      <formula>F100&lt;=0</formula>
    </cfRule>
    <cfRule type="expression" priority="22" dxfId="0">
      <formula>F100&gt;0</formula>
    </cfRule>
  </conditionalFormatting>
  <conditionalFormatting sqref="H107">
    <cfRule type="expression" priority="19" dxfId="1">
      <formula>F107&lt;=0</formula>
    </cfRule>
    <cfRule type="expression" priority="20" dxfId="0">
      <formula>F107&gt;0</formula>
    </cfRule>
  </conditionalFormatting>
  <conditionalFormatting sqref="H108">
    <cfRule type="expression" priority="17" dxfId="1">
      <formula>F108&lt;=0</formula>
    </cfRule>
    <cfRule type="expression" priority="18" dxfId="0">
      <formula>F108&gt;0</formula>
    </cfRule>
  </conditionalFormatting>
  <conditionalFormatting sqref="H109">
    <cfRule type="expression" priority="15" dxfId="1">
      <formula>F109&lt;=0</formula>
    </cfRule>
    <cfRule type="expression" priority="16" dxfId="0">
      <formula>F109&gt;0</formula>
    </cfRule>
  </conditionalFormatting>
  <conditionalFormatting sqref="H111">
    <cfRule type="expression" priority="13" dxfId="1">
      <formula>F111&lt;=0</formula>
    </cfRule>
    <cfRule type="expression" priority="14" dxfId="0">
      <formula>F111&gt;0</formula>
    </cfRule>
  </conditionalFormatting>
  <conditionalFormatting sqref="H112">
    <cfRule type="expression" priority="11" dxfId="1">
      <formula>F112&lt;=0</formula>
    </cfRule>
    <cfRule type="expression" priority="12" dxfId="0">
      <formula>F112&gt;0</formula>
    </cfRule>
  </conditionalFormatting>
  <conditionalFormatting sqref="H116">
    <cfRule type="expression" priority="9" dxfId="1">
      <formula>F116&lt;=0</formula>
    </cfRule>
    <cfRule type="expression" priority="10" dxfId="0">
      <formula>F116&gt;0</formula>
    </cfRule>
  </conditionalFormatting>
  <conditionalFormatting sqref="H39:H41">
    <cfRule type="expression" priority="7" dxfId="1">
      <formula>F39&lt;=0</formula>
    </cfRule>
    <cfRule type="expression" priority="8" dxfId="0">
      <formula>F39&gt;0</formula>
    </cfRule>
  </conditionalFormatting>
  <conditionalFormatting sqref="H42">
    <cfRule type="expression" priority="5" dxfId="1">
      <formula>F42&lt;=0</formula>
    </cfRule>
    <cfRule type="expression" priority="6" dxfId="0">
      <formula>F42&gt;0</formula>
    </cfRule>
  </conditionalFormatting>
  <conditionalFormatting sqref="H45">
    <cfRule type="expression" priority="1" dxfId="1">
      <formula>F45&lt;=0</formula>
    </cfRule>
    <cfRule type="expression" priority="2" dxfId="0">
      <formula>F45&gt;0</formula>
    </cfRule>
  </conditionalFormatting>
  <dataValidations count="1">
    <dataValidation type="list" allowBlank="1" showInputMessage="1" showErrorMessage="1" sqref="E9 E12:E16 E18:E21 E23 E25:E32 E47:E51 E54:E61 E73 E79 E105:E112 E115:E116 E37:E45 E64 E85:E101">
      <formula1>"Oui,Non"</formula1>
    </dataValidation>
  </dataValidations>
  <printOptions/>
  <pageMargins left="0.708661" right="0.708661" top="0.748031" bottom="0.748031" header="0.314961" footer="0.314961"/>
  <pageSetup horizontalDpi="600" verticalDpi="600" orientation="portrait" scale="77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 APDP</dc:creator>
  <cp:keywords/>
  <dc:description/>
  <cp:lastModifiedBy>Hervé KPONON</cp:lastModifiedBy>
  <dcterms:created xsi:type="dcterms:W3CDTF">2022-01-06T09:33:33Z</dcterms:created>
  <dcterms:modified xsi:type="dcterms:W3CDTF">2022-01-06T09:34:22Z</dcterms:modified>
  <cp:category/>
  <cp:version/>
  <cp:contentType/>
  <cp:contentStatus/>
</cp:coreProperties>
</file>